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Natalia Petrovskaya\Сайты\Юсико\Товары\"/>
    </mc:Choice>
  </mc:AlternateContent>
  <bookViews>
    <workbookView xWindow="480" yWindow="180" windowWidth="11355" windowHeight="864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12" i="1" l="1"/>
  <c r="C136" i="1" l="1"/>
  <c r="C104" i="1"/>
  <c r="C23" i="1"/>
  <c r="C92" i="1" l="1"/>
  <c r="C170" i="1"/>
  <c r="C158" i="1"/>
  <c r="C160" i="1"/>
  <c r="C156" i="1"/>
  <c r="C150" i="1"/>
  <c r="C55" i="1"/>
  <c r="C50" i="1"/>
  <c r="C165" i="1"/>
  <c r="C14" i="1"/>
  <c r="C143" i="1"/>
  <c r="C145" i="1"/>
  <c r="C98" i="1"/>
  <c r="C94" i="1"/>
  <c r="C86" i="1"/>
  <c r="C41" i="1"/>
  <c r="C34" i="1"/>
  <c r="C21" i="1"/>
  <c r="C32" i="1"/>
  <c r="C8" i="1"/>
  <c r="C90" i="1"/>
  <c r="C10" i="1"/>
  <c r="C96" i="1"/>
  <c r="C74" i="1"/>
  <c r="C57" i="1"/>
  <c r="C30" i="1"/>
  <c r="C4" i="1"/>
  <c r="C62" i="1"/>
  <c r="C67" i="1"/>
  <c r="C28" i="1"/>
  <c r="C124" i="1"/>
  <c r="C128" i="1"/>
  <c r="C130" i="1"/>
  <c r="C132" i="1"/>
  <c r="C134" i="1"/>
  <c r="C19" i="1"/>
  <c r="C117" i="1"/>
  <c r="C126" i="1"/>
  <c r="C88" i="1"/>
</calcChain>
</file>

<file path=xl/sharedStrings.xml><?xml version="1.0" encoding="utf-8"?>
<sst xmlns="http://schemas.openxmlformats.org/spreadsheetml/2006/main" count="294" uniqueCount="104">
  <si>
    <t>МАРГАРИН</t>
  </si>
  <si>
    <t>Наименование</t>
  </si>
  <si>
    <t>Осн.ед.</t>
  </si>
  <si>
    <t>Баз.ед.</t>
  </si>
  <si>
    <t>Цена осн.ед</t>
  </si>
  <si>
    <t>Цена баз.ед.</t>
  </si>
  <si>
    <t>кг</t>
  </si>
  <si>
    <t>кор</t>
  </si>
  <si>
    <t>МАСЛО ПОДСОЛНЕЧНОЕ</t>
  </si>
  <si>
    <t>шт</t>
  </si>
  <si>
    <t>Соль "Экстра" весовая (50кг/меш.)</t>
  </si>
  <si>
    <t>меш</t>
  </si>
  <si>
    <t>СУХОЕ МОЛОКО</t>
  </si>
  <si>
    <t>ВАНИЛИН</t>
  </si>
  <si>
    <t>ДРОЖЖИ</t>
  </si>
  <si>
    <t>ЖЕЛАТИН</t>
  </si>
  <si>
    <t>Желатин пищевой (25 кг/меш)</t>
  </si>
  <si>
    <t>КРУПЫ</t>
  </si>
  <si>
    <t>Горох 50кг/меш</t>
  </si>
  <si>
    <t>Гречневая ядрица 50кг/меш</t>
  </si>
  <si>
    <t>Манная крупа 50кг/меш</t>
  </si>
  <si>
    <t>Рис длиннозерный 50кг/меш</t>
  </si>
  <si>
    <t>Перловая крупа 50кг/меш</t>
  </si>
  <si>
    <t>Фасоль белая 50кг/меш</t>
  </si>
  <si>
    <t>ОТРУБИ</t>
  </si>
  <si>
    <t>МАК</t>
  </si>
  <si>
    <t>бар</t>
  </si>
  <si>
    <t>САХАР</t>
  </si>
  <si>
    <t>СГУЩЕНОЕ МОЛОКО</t>
  </si>
  <si>
    <t>Чернослив 10кг/кор</t>
  </si>
  <si>
    <t>СУХОФРУКТЫ, ОРЕХИ</t>
  </si>
  <si>
    <t>МУКА</t>
  </si>
  <si>
    <t>Мука пшеничная в/с Истра мешок 50кг</t>
  </si>
  <si>
    <t>Сахар-песок мешок 50кг</t>
  </si>
  <si>
    <t>упак</t>
  </si>
  <si>
    <t>Дрожжи сухие "Невада" 500 г (10кг/кор)</t>
  </si>
  <si>
    <t>Повидло яблочное 30кг/бар</t>
  </si>
  <si>
    <t>Повидло абрикос 30кг/бар</t>
  </si>
  <si>
    <t>Повидло вишня 30кг/бар</t>
  </si>
  <si>
    <t>Повидло клубника 30кг/бар</t>
  </si>
  <si>
    <t>Повидло клюква 30кг/бар</t>
  </si>
  <si>
    <t>Повидло малина 30кг/бар</t>
  </si>
  <si>
    <t>Ванилин кристаллич. 1 кг</t>
  </si>
  <si>
    <t>Кунжут, 25кг/меш</t>
  </si>
  <si>
    <t>Сахарная пудра 40кг/меш</t>
  </si>
  <si>
    <t>Мак голубой Чехия 25кг/меш</t>
  </si>
  <si>
    <t>ГЛАЗУРЬ</t>
  </si>
  <si>
    <t>Глазурь белая (20кг/кор)</t>
  </si>
  <si>
    <t>Сухое молоко цельное 25% (25кг/меш) Россия</t>
  </si>
  <si>
    <t>Рис круглый 25кг/меш</t>
  </si>
  <si>
    <t>Мука пшеничная в/с Истра 6х2кг</t>
  </si>
  <si>
    <t>Сгущеное молоко 30кг/бар Рудня</t>
  </si>
  <si>
    <t>Геркулес весовой 35кг/меш</t>
  </si>
  <si>
    <t>Маргарин М526 для слоеного теста  НМЖК (10 кг/кор)</t>
  </si>
  <si>
    <t>Соль "Экстра" фас. 1кг (50кг/упак.)</t>
  </si>
  <si>
    <t>Маргарин М620 Столовый 82% НМЖК (20кг/кор)</t>
  </si>
  <si>
    <t>Маргарин для песочного теста (20кг/кор)</t>
  </si>
  <si>
    <t>Сгущеное молоко вареное 20кг/кор</t>
  </si>
  <si>
    <t>СОЛЬ</t>
  </si>
  <si>
    <t>ПОВИДЛО</t>
  </si>
  <si>
    <t>Дрожжи сухие "САФ" 500 г (10кг/кор)</t>
  </si>
  <si>
    <t>КАКАО</t>
  </si>
  <si>
    <t>Какао 25кг/меш</t>
  </si>
  <si>
    <t>Мука пшеничная в/с Мичуринск мешок 50кг</t>
  </si>
  <si>
    <t>Маргарин для крема  НМЖК (20 кг/кор)</t>
  </si>
  <si>
    <t>Масло подсолнечное раф.дез. 5л (3шт./кор)</t>
  </si>
  <si>
    <t>Изюм 10 кг/кор</t>
  </si>
  <si>
    <t>Курага 10 кг/кор</t>
  </si>
  <si>
    <t>Арахис 25 кг/меш</t>
  </si>
  <si>
    <t>Арахис дробленый 12 кг/кор</t>
  </si>
  <si>
    <t>ЯИЧНЫЙ ПОРОШОК</t>
  </si>
  <si>
    <t>Яичный порошок ТУ</t>
  </si>
  <si>
    <t>Маковая начинка 14кг/кор</t>
  </si>
  <si>
    <t>Пшено  50кг/меш</t>
  </si>
  <si>
    <t>КАРТОФЕЛЬНЫЙ КРАХМАЛ</t>
  </si>
  <si>
    <t>крахмал 25кг/меш</t>
  </si>
  <si>
    <t>Глазурь шоколадная (20кг/кор)</t>
  </si>
  <si>
    <t>СУХАРИ ПАНИРОВОЧНЫЕ</t>
  </si>
  <si>
    <t>СУХАРИ 25кг/меш</t>
  </si>
  <si>
    <t>Сахарная пудра 30кг/меш</t>
  </si>
  <si>
    <t>Повидло персик 30кг/бар</t>
  </si>
  <si>
    <t>СОЛОД</t>
  </si>
  <si>
    <t>Солод 25 кг/меш</t>
  </si>
  <si>
    <t>ЧЕЧЕВИЦА</t>
  </si>
  <si>
    <t>пач</t>
  </si>
  <si>
    <t>Фасоль красная 0,8 кг/20</t>
  </si>
  <si>
    <t xml:space="preserve">                                                                                                                           </t>
  </si>
  <si>
    <t>Картофельные Хлопья</t>
  </si>
  <si>
    <t>Картофельные Хлопья 15кг/меш</t>
  </si>
  <si>
    <t>Макаронные изделия (роржки)</t>
  </si>
  <si>
    <t>макароны</t>
  </si>
  <si>
    <t>КОНФИТЮР</t>
  </si>
  <si>
    <t>Конфитюр (кусочки) 12,5 кг/ведро</t>
  </si>
  <si>
    <t>Маргарин СОЛПРО 20 кг</t>
  </si>
  <si>
    <t>Яичный  порошок ГОСТ</t>
  </si>
  <si>
    <t>Масло нерафинированное 5л , 20 л</t>
  </si>
  <si>
    <t>Просьба уточнять - при заказе!</t>
  </si>
  <si>
    <t>Отруби пшеничные 30кг/меш</t>
  </si>
  <si>
    <t>В прайсе не все позиции перечисленны , есть консервация, сыры, бакалейные и кондитерские добавки. Украшения,</t>
  </si>
  <si>
    <t>Мука пшеничная в/с  мешок 50кг</t>
  </si>
  <si>
    <t>Мука пшеничная 1/с  мешок 50кг</t>
  </si>
  <si>
    <t>Мука ржаная обдирная  мешок 45 кг</t>
  </si>
  <si>
    <t>Ванилин</t>
  </si>
  <si>
    <t>Чечевица 50 кг/меш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</si>
</sst>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5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1" xfId="0" applyFont="1" applyBorder="1"/>
    <xf numFmtId="0" fontId="4" fillId="0" borderId="3" xfId="0" applyFont="1" applyBorder="1"/>
    <xf numFmtId="0" fontId="4" fillId="0" borderId="0" xfId="0" applyFont="1" applyBorder="1" applyAlignment="1">
      <alignment horizontal="left" vertical="center"/>
    </xf>
    <xf numFmtId="0" fontId="4" fillId="0" borderId="0" xfId="0" applyFont="1" applyBorder="1"/>
    <xf numFmtId="164" fontId="4" fillId="0" borderId="0" xfId="0" applyNumberFormat="1" applyFont="1" applyBorder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/>
    <xf numFmtId="0" fontId="4" fillId="0" borderId="10" xfId="0" applyFont="1" applyBorder="1"/>
    <xf numFmtId="0" fontId="4" fillId="0" borderId="13" xfId="0" applyFont="1" applyBorder="1"/>
    <xf numFmtId="0" fontId="4" fillId="0" borderId="15" xfId="0" applyFont="1" applyBorder="1"/>
    <xf numFmtId="0" fontId="4" fillId="0" borderId="14" xfId="0" applyFont="1" applyBorder="1"/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7" xfId="0" applyFont="1" applyBorder="1"/>
    <xf numFmtId="0" fontId="3" fillId="0" borderId="7" xfId="0" applyFont="1" applyBorder="1"/>
    <xf numFmtId="0" fontId="3" fillId="0" borderId="8" xfId="0" applyFont="1" applyBorder="1"/>
    <xf numFmtId="0" fontId="2" fillId="0" borderId="9" xfId="0" applyFont="1" applyBorder="1"/>
    <xf numFmtId="0" fontId="2" fillId="0" borderId="21" xfId="0" applyFont="1" applyBorder="1"/>
    <xf numFmtId="0" fontId="1" fillId="0" borderId="7" xfId="0" applyFont="1" applyBorder="1"/>
    <xf numFmtId="0" fontId="0" fillId="0" borderId="22" xfId="0" applyBorder="1"/>
    <xf numFmtId="0" fontId="1" fillId="0" borderId="23" xfId="0" applyFont="1" applyBorder="1"/>
    <xf numFmtId="0" fontId="0" fillId="0" borderId="24" xfId="0" applyBorder="1"/>
    <xf numFmtId="164" fontId="4" fillId="0" borderId="4" xfId="0" applyNumberFormat="1" applyFont="1" applyFill="1" applyBorder="1"/>
    <xf numFmtId="0" fontId="0" fillId="0" borderId="0" xfId="0" applyBorder="1"/>
    <xf numFmtId="0" fontId="0" fillId="0" borderId="25" xfId="0" applyBorder="1"/>
    <xf numFmtId="164" fontId="4" fillId="0" borderId="11" xfId="0" applyNumberFormat="1" applyFont="1" applyFill="1" applyBorder="1"/>
    <xf numFmtId="0" fontId="0" fillId="0" borderId="8" xfId="0" applyBorder="1"/>
    <xf numFmtId="0" fontId="0" fillId="0" borderId="9" xfId="0" applyBorder="1"/>
    <xf numFmtId="164" fontId="4" fillId="0" borderId="19" xfId="0" applyNumberFormat="1" applyFont="1" applyFill="1" applyBorder="1"/>
    <xf numFmtId="0" fontId="1" fillId="0" borderId="26" xfId="0" applyFont="1" applyBorder="1"/>
    <xf numFmtId="0" fontId="0" fillId="0" borderId="27" xfId="0" applyBorder="1"/>
    <xf numFmtId="164" fontId="4" fillId="0" borderId="21" xfId="0" applyNumberFormat="1" applyFont="1" applyFill="1" applyBorder="1"/>
    <xf numFmtId="164" fontId="4" fillId="0" borderId="2" xfId="0" applyNumberFormat="1" applyFont="1" applyFill="1" applyBorder="1"/>
    <xf numFmtId="0" fontId="0" fillId="0" borderId="10" xfId="0" applyBorder="1"/>
    <xf numFmtId="0" fontId="1" fillId="0" borderId="0" xfId="0" applyFont="1" applyBorder="1"/>
    <xf numFmtId="0" fontId="4" fillId="0" borderId="18" xfId="0" applyFont="1" applyBorder="1"/>
    <xf numFmtId="0" fontId="4" fillId="0" borderId="29" xfId="0" applyFont="1" applyBorder="1"/>
    <xf numFmtId="0" fontId="3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3" fillId="0" borderId="14" xfId="0" applyFont="1" applyBorder="1"/>
    <xf numFmtId="0" fontId="2" fillId="0" borderId="14" xfId="0" applyFont="1" applyBorder="1"/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3" fillId="0" borderId="23" xfId="0" applyFont="1" applyBorder="1"/>
    <xf numFmtId="0" fontId="2" fillId="0" borderId="1" xfId="0" applyFont="1" applyBorder="1"/>
    <xf numFmtId="0" fontId="3" fillId="0" borderId="31" xfId="0" applyFont="1" applyBorder="1"/>
    <xf numFmtId="0" fontId="3" fillId="0" borderId="24" xfId="0" applyFont="1" applyBorder="1"/>
    <xf numFmtId="0" fontId="2" fillId="0" borderId="3" xfId="0" applyFont="1" applyBorder="1"/>
    <xf numFmtId="0" fontId="0" fillId="0" borderId="0" xfId="0" applyFill="1"/>
    <xf numFmtId="0" fontId="2" fillId="0" borderId="0" xfId="0" applyFont="1" applyFill="1"/>
    <xf numFmtId="0" fontId="4" fillId="0" borderId="2" xfId="0" applyFont="1" applyFill="1" applyBorder="1"/>
    <xf numFmtId="0" fontId="4" fillId="0" borderId="4" xfId="0" applyFont="1" applyFill="1" applyBorder="1"/>
    <xf numFmtId="164" fontId="4" fillId="0" borderId="14" xfId="0" applyNumberFormat="1" applyFont="1" applyFill="1" applyBorder="1"/>
    <xf numFmtId="164" fontId="4" fillId="0" borderId="0" xfId="0" applyNumberFormat="1" applyFont="1" applyFill="1" applyBorder="1"/>
    <xf numFmtId="0" fontId="2" fillId="0" borderId="20" xfId="0" applyFont="1" applyFill="1" applyBorder="1"/>
    <xf numFmtId="0" fontId="2" fillId="0" borderId="19" xfId="0" applyFont="1" applyFill="1" applyBorder="1"/>
    <xf numFmtId="164" fontId="4" fillId="0" borderId="10" xfId="0" applyNumberFormat="1" applyFont="1" applyFill="1" applyBorder="1"/>
    <xf numFmtId="164" fontId="4" fillId="0" borderId="28" xfId="0" applyNumberFormat="1" applyFont="1" applyFill="1" applyBorder="1"/>
    <xf numFmtId="164" fontId="4" fillId="0" borderId="16" xfId="0" applyNumberFormat="1" applyFont="1" applyFill="1" applyBorder="1"/>
    <xf numFmtId="0" fontId="2" fillId="0" borderId="14" xfId="0" applyFont="1" applyFill="1" applyBorder="1"/>
    <xf numFmtId="0" fontId="4" fillId="0" borderId="30" xfId="0" applyFont="1" applyFill="1" applyBorder="1"/>
    <xf numFmtId="0" fontId="2" fillId="0" borderId="2" xfId="0" applyFont="1" applyFill="1" applyBorder="1"/>
    <xf numFmtId="0" fontId="2" fillId="0" borderId="32" xfId="0" applyFont="1" applyFill="1" applyBorder="1"/>
    <xf numFmtId="0" fontId="2" fillId="0" borderId="4" xfId="0" applyFont="1" applyFill="1" applyBorder="1"/>
    <xf numFmtId="164" fontId="4" fillId="0" borderId="30" xfId="0" applyNumberFormat="1" applyFont="1" applyFill="1" applyBorder="1"/>
    <xf numFmtId="0" fontId="0" fillId="0" borderId="2" xfId="0" applyFill="1" applyBorder="1"/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6"/>
  <sheetViews>
    <sheetView tabSelected="1" topLeftCell="A37" zoomScale="110" zoomScaleNormal="110" workbookViewId="0">
      <selection activeCell="E6" sqref="E6"/>
    </sheetView>
  </sheetViews>
  <sheetFormatPr defaultRowHeight="12.75" x14ac:dyDescent="0.2"/>
  <cols>
    <col min="1" max="1" width="55.7109375" customWidth="1"/>
    <col min="3" max="3" width="15" style="54" customWidth="1"/>
  </cols>
  <sheetData>
    <row r="1" spans="1:3" s="3" customFormat="1" ht="12" thickBot="1" x14ac:dyDescent="0.25">
      <c r="A1" s="2" t="s">
        <v>31</v>
      </c>
      <c r="C1" s="55"/>
    </row>
    <row r="2" spans="1:3" s="3" customFormat="1" ht="11.25" x14ac:dyDescent="0.2">
      <c r="A2" s="74" t="s">
        <v>1</v>
      </c>
      <c r="B2" s="4" t="s">
        <v>2</v>
      </c>
      <c r="C2" s="56" t="s">
        <v>4</v>
      </c>
    </row>
    <row r="3" spans="1:3" s="3" customFormat="1" ht="12" thickBot="1" x14ac:dyDescent="0.25">
      <c r="A3" s="75"/>
      <c r="B3" s="5" t="s">
        <v>3</v>
      </c>
      <c r="C3" s="57" t="s">
        <v>5</v>
      </c>
    </row>
    <row r="4" spans="1:3" s="3" customFormat="1" ht="11.25" x14ac:dyDescent="0.2">
      <c r="A4" s="72" t="s">
        <v>32</v>
      </c>
      <c r="B4" s="4" t="s">
        <v>11</v>
      </c>
      <c r="C4" s="38">
        <f>C5*50</f>
        <v>0</v>
      </c>
    </row>
    <row r="5" spans="1:3" s="3" customFormat="1" ht="12" thickBot="1" x14ac:dyDescent="0.25">
      <c r="A5" s="73"/>
      <c r="B5" s="5" t="s">
        <v>6</v>
      </c>
      <c r="C5" s="28"/>
    </row>
    <row r="6" spans="1:3" s="3" customFormat="1" ht="11.25" x14ac:dyDescent="0.2">
      <c r="A6" s="72" t="s">
        <v>63</v>
      </c>
      <c r="B6" s="4" t="s">
        <v>11</v>
      </c>
      <c r="C6" s="38">
        <v>23</v>
      </c>
    </row>
    <row r="7" spans="1:3" s="3" customFormat="1" ht="12" thickBot="1" x14ac:dyDescent="0.25">
      <c r="A7" s="73"/>
      <c r="B7" s="5" t="s">
        <v>6</v>
      </c>
      <c r="C7" s="28"/>
    </row>
    <row r="8" spans="1:3" s="3" customFormat="1" ht="11.25" x14ac:dyDescent="0.2">
      <c r="A8" s="72" t="s">
        <v>99</v>
      </c>
      <c r="B8" s="4" t="s">
        <v>11</v>
      </c>
      <c r="C8" s="38">
        <f>C9*50</f>
        <v>1100</v>
      </c>
    </row>
    <row r="9" spans="1:3" s="3" customFormat="1" ht="12" thickBot="1" x14ac:dyDescent="0.25">
      <c r="A9" s="73"/>
      <c r="B9" s="5" t="s">
        <v>6</v>
      </c>
      <c r="C9" s="28">
        <v>22</v>
      </c>
    </row>
    <row r="10" spans="1:3" s="3" customFormat="1" ht="11.25" x14ac:dyDescent="0.2">
      <c r="A10" s="72" t="s">
        <v>100</v>
      </c>
      <c r="B10" s="4" t="s">
        <v>11</v>
      </c>
      <c r="C10" s="38">
        <f>C11*50</f>
        <v>1050</v>
      </c>
    </row>
    <row r="11" spans="1:3" s="3" customFormat="1" ht="12" thickBot="1" x14ac:dyDescent="0.25">
      <c r="A11" s="73"/>
      <c r="B11" s="5" t="s">
        <v>6</v>
      </c>
      <c r="C11" s="28">
        <v>21</v>
      </c>
    </row>
    <row r="12" spans="1:3" s="3" customFormat="1" ht="11.25" x14ac:dyDescent="0.2">
      <c r="A12" s="72" t="s">
        <v>50</v>
      </c>
      <c r="B12" s="4" t="s">
        <v>34</v>
      </c>
      <c r="C12" s="38"/>
    </row>
    <row r="13" spans="1:3" s="3" customFormat="1" ht="12" thickBot="1" x14ac:dyDescent="0.25">
      <c r="A13" s="73"/>
      <c r="B13" s="5" t="s">
        <v>9</v>
      </c>
      <c r="C13" s="28"/>
    </row>
    <row r="14" spans="1:3" s="3" customFormat="1" ht="11.25" x14ac:dyDescent="0.2">
      <c r="A14" s="72" t="s">
        <v>101</v>
      </c>
      <c r="B14" s="4" t="s">
        <v>11</v>
      </c>
      <c r="C14" s="38">
        <f>C15*45</f>
        <v>855</v>
      </c>
    </row>
    <row r="15" spans="1:3" s="3" customFormat="1" ht="12" thickBot="1" x14ac:dyDescent="0.25">
      <c r="A15" s="73"/>
      <c r="B15" s="5" t="s">
        <v>6</v>
      </c>
      <c r="C15" s="28">
        <v>19</v>
      </c>
    </row>
    <row r="16" spans="1:3" s="3" customFormat="1" ht="12" thickBot="1" x14ac:dyDescent="0.25">
      <c r="A16" s="2" t="s">
        <v>27</v>
      </c>
      <c r="C16" s="55"/>
    </row>
    <row r="17" spans="1:3" s="3" customFormat="1" ht="11.25" x14ac:dyDescent="0.2">
      <c r="A17" s="74" t="s">
        <v>1</v>
      </c>
      <c r="B17" s="4" t="s">
        <v>2</v>
      </c>
      <c r="C17" s="56" t="s">
        <v>4</v>
      </c>
    </row>
    <row r="18" spans="1:3" s="3" customFormat="1" ht="12" thickBot="1" x14ac:dyDescent="0.25">
      <c r="A18" s="75"/>
      <c r="B18" s="5" t="s">
        <v>3</v>
      </c>
      <c r="C18" s="57" t="s">
        <v>5</v>
      </c>
    </row>
    <row r="19" spans="1:3" s="3" customFormat="1" ht="11.25" x14ac:dyDescent="0.2">
      <c r="A19" s="72" t="s">
        <v>33</v>
      </c>
      <c r="B19" s="4" t="s">
        <v>11</v>
      </c>
      <c r="C19" s="38">
        <f>C20*50</f>
        <v>2250</v>
      </c>
    </row>
    <row r="20" spans="1:3" s="3" customFormat="1" ht="12" thickBot="1" x14ac:dyDescent="0.25">
      <c r="A20" s="73"/>
      <c r="B20" s="5" t="s">
        <v>6</v>
      </c>
      <c r="C20" s="28">
        <v>45</v>
      </c>
    </row>
    <row r="21" spans="1:3" s="3" customFormat="1" ht="11.25" x14ac:dyDescent="0.2">
      <c r="A21" s="72" t="s">
        <v>44</v>
      </c>
      <c r="B21" s="4" t="s">
        <v>11</v>
      </c>
      <c r="C21" s="38">
        <f>40*C22</f>
        <v>2760</v>
      </c>
    </row>
    <row r="22" spans="1:3" s="3" customFormat="1" ht="12" thickBot="1" x14ac:dyDescent="0.25">
      <c r="A22" s="73"/>
      <c r="B22" s="5" t="s">
        <v>6</v>
      </c>
      <c r="C22" s="28">
        <v>69</v>
      </c>
    </row>
    <row r="23" spans="1:3" s="3" customFormat="1" ht="11.25" x14ac:dyDescent="0.2">
      <c r="A23" s="72" t="s">
        <v>79</v>
      </c>
      <c r="B23" s="4" t="s">
        <v>11</v>
      </c>
      <c r="C23" s="38">
        <f>30*C24</f>
        <v>2370</v>
      </c>
    </row>
    <row r="24" spans="1:3" s="3" customFormat="1" ht="12" thickBot="1" x14ac:dyDescent="0.25">
      <c r="A24" s="73"/>
      <c r="B24" s="5" t="s">
        <v>6</v>
      </c>
      <c r="C24" s="28">
        <v>79</v>
      </c>
    </row>
    <row r="25" spans="1:3" s="3" customFormat="1" ht="12" thickBot="1" x14ac:dyDescent="0.25">
      <c r="A25" s="2" t="s">
        <v>0</v>
      </c>
      <c r="C25" s="55"/>
    </row>
    <row r="26" spans="1:3" s="3" customFormat="1" ht="11.25" x14ac:dyDescent="0.2">
      <c r="A26" s="74" t="s">
        <v>1</v>
      </c>
      <c r="B26" s="4" t="s">
        <v>2</v>
      </c>
      <c r="C26" s="56" t="s">
        <v>4</v>
      </c>
    </row>
    <row r="27" spans="1:3" s="3" customFormat="1" ht="12" thickBot="1" x14ac:dyDescent="0.25">
      <c r="A27" s="75"/>
      <c r="B27" s="5" t="s">
        <v>3</v>
      </c>
      <c r="C27" s="57" t="s">
        <v>5</v>
      </c>
    </row>
    <row r="28" spans="1:3" s="3" customFormat="1" ht="11.25" x14ac:dyDescent="0.2">
      <c r="A28" s="72" t="s">
        <v>55</v>
      </c>
      <c r="B28" s="4" t="s">
        <v>7</v>
      </c>
      <c r="C28" s="38">
        <f>20*C29</f>
        <v>1500</v>
      </c>
    </row>
    <row r="29" spans="1:3" s="3" customFormat="1" ht="12" thickBot="1" x14ac:dyDescent="0.25">
      <c r="A29" s="73"/>
      <c r="B29" s="5" t="s">
        <v>6</v>
      </c>
      <c r="C29" s="28">
        <v>75</v>
      </c>
    </row>
    <row r="30" spans="1:3" s="3" customFormat="1" ht="11.25" x14ac:dyDescent="0.2">
      <c r="A30" s="72" t="s">
        <v>53</v>
      </c>
      <c r="B30" s="4" t="s">
        <v>7</v>
      </c>
      <c r="C30" s="38">
        <f>10*C31</f>
        <v>820</v>
      </c>
    </row>
    <row r="31" spans="1:3" s="3" customFormat="1" ht="12" thickBot="1" x14ac:dyDescent="0.25">
      <c r="A31" s="73"/>
      <c r="B31" s="5" t="s">
        <v>6</v>
      </c>
      <c r="C31" s="28">
        <v>82</v>
      </c>
    </row>
    <row r="32" spans="1:3" s="3" customFormat="1" ht="11.25" x14ac:dyDescent="0.2">
      <c r="A32" s="72" t="s">
        <v>64</v>
      </c>
      <c r="B32" s="4" t="s">
        <v>7</v>
      </c>
      <c r="C32" s="38">
        <f>10*C33</f>
        <v>850</v>
      </c>
    </row>
    <row r="33" spans="1:3" s="3" customFormat="1" ht="12" thickBot="1" x14ac:dyDescent="0.25">
      <c r="A33" s="73"/>
      <c r="B33" s="5" t="s">
        <v>6</v>
      </c>
      <c r="C33" s="28">
        <v>85</v>
      </c>
    </row>
    <row r="34" spans="1:3" s="3" customFormat="1" ht="11.25" x14ac:dyDescent="0.2">
      <c r="A34" s="72" t="s">
        <v>56</v>
      </c>
      <c r="B34" s="4" t="s">
        <v>7</v>
      </c>
      <c r="C34" s="38">
        <f>20*C35</f>
        <v>1700</v>
      </c>
    </row>
    <row r="35" spans="1:3" s="3" customFormat="1" ht="12" thickBot="1" x14ac:dyDescent="0.25">
      <c r="A35" s="76"/>
      <c r="B35" s="13" t="s">
        <v>6</v>
      </c>
      <c r="C35" s="31">
        <v>85</v>
      </c>
    </row>
    <row r="36" spans="1:3" s="3" customFormat="1" ht="11.25" x14ac:dyDescent="0.2">
      <c r="A36" s="47" t="s">
        <v>93</v>
      </c>
      <c r="B36" s="4" t="s">
        <v>7</v>
      </c>
      <c r="C36" s="38">
        <v>1400</v>
      </c>
    </row>
    <row r="37" spans="1:3" s="3" customFormat="1" ht="12" thickBot="1" x14ac:dyDescent="0.25">
      <c r="A37" s="48"/>
      <c r="B37" s="5" t="s">
        <v>6</v>
      </c>
      <c r="C37" s="28">
        <v>75</v>
      </c>
    </row>
    <row r="38" spans="1:3" s="3" customFormat="1" ht="12" thickBot="1" x14ac:dyDescent="0.25">
      <c r="A38" s="2" t="s">
        <v>8</v>
      </c>
      <c r="C38" s="55"/>
    </row>
    <row r="39" spans="1:3" s="3" customFormat="1" ht="11.25" x14ac:dyDescent="0.2">
      <c r="A39" s="74" t="s">
        <v>1</v>
      </c>
      <c r="B39" s="4" t="s">
        <v>2</v>
      </c>
      <c r="C39" s="56" t="s">
        <v>4</v>
      </c>
    </row>
    <row r="40" spans="1:3" s="3" customFormat="1" ht="12" thickBot="1" x14ac:dyDescent="0.25">
      <c r="A40" s="75"/>
      <c r="B40" s="5" t="s">
        <v>3</v>
      </c>
      <c r="C40" s="57" t="s">
        <v>5</v>
      </c>
    </row>
    <row r="41" spans="1:3" s="3" customFormat="1" ht="12" thickBot="1" x14ac:dyDescent="0.25">
      <c r="A41" s="72" t="s">
        <v>65</v>
      </c>
      <c r="B41" s="4" t="s">
        <v>7</v>
      </c>
      <c r="C41" s="38">
        <f>C42*3</f>
        <v>1155</v>
      </c>
    </row>
    <row r="42" spans="1:3" s="3" customFormat="1" ht="12" thickBot="1" x14ac:dyDescent="0.25">
      <c r="A42" s="73"/>
      <c r="B42" s="15" t="s">
        <v>9</v>
      </c>
      <c r="C42" s="31">
        <v>385</v>
      </c>
    </row>
    <row r="43" spans="1:3" s="3" customFormat="1" ht="11.25" x14ac:dyDescent="0.2">
      <c r="A43" s="10" t="s">
        <v>95</v>
      </c>
      <c r="B43" s="16" t="s">
        <v>7</v>
      </c>
      <c r="C43" s="58"/>
    </row>
    <row r="44" spans="1:3" s="3" customFormat="1" ht="12" thickBot="1" x14ac:dyDescent="0.25">
      <c r="A44" s="11"/>
      <c r="B44" s="16" t="s">
        <v>9</v>
      </c>
      <c r="C44" s="58">
        <v>375</v>
      </c>
    </row>
    <row r="45" spans="1:3" s="3" customFormat="1" ht="11.25" x14ac:dyDescent="0.2">
      <c r="A45" s="6"/>
      <c r="B45" s="7"/>
      <c r="C45" s="59"/>
    </row>
    <row r="46" spans="1:3" s="3" customFormat="1" ht="11.25" x14ac:dyDescent="0.2">
      <c r="A46" s="6"/>
      <c r="B46" s="7"/>
      <c r="C46" s="59"/>
    </row>
    <row r="47" spans="1:3" s="3" customFormat="1" ht="12" thickBot="1" x14ac:dyDescent="0.25">
      <c r="A47" s="2" t="s">
        <v>58</v>
      </c>
      <c r="C47" s="55"/>
    </row>
    <row r="48" spans="1:3" s="3" customFormat="1" ht="11.25" x14ac:dyDescent="0.2">
      <c r="A48" s="74" t="s">
        <v>1</v>
      </c>
      <c r="B48" s="4" t="s">
        <v>2</v>
      </c>
      <c r="C48" s="56" t="s">
        <v>4</v>
      </c>
    </row>
    <row r="49" spans="1:3" s="3" customFormat="1" ht="12" thickBot="1" x14ac:dyDescent="0.25">
      <c r="A49" s="75"/>
      <c r="B49" s="5" t="s">
        <v>3</v>
      </c>
      <c r="C49" s="57" t="s">
        <v>5</v>
      </c>
    </row>
    <row r="50" spans="1:3" s="3" customFormat="1" ht="11.25" x14ac:dyDescent="0.2">
      <c r="A50" s="72" t="s">
        <v>10</v>
      </c>
      <c r="B50" s="4" t="s">
        <v>11</v>
      </c>
      <c r="C50" s="38">
        <f>C51*50</f>
        <v>750</v>
      </c>
    </row>
    <row r="51" spans="1:3" s="3" customFormat="1" ht="12" thickBot="1" x14ac:dyDescent="0.25">
      <c r="A51" s="73"/>
      <c r="B51" s="5" t="s">
        <v>6</v>
      </c>
      <c r="C51" s="28">
        <v>15</v>
      </c>
    </row>
    <row r="52" spans="1:3" s="3" customFormat="1" ht="11.25" x14ac:dyDescent="0.2">
      <c r="A52" s="72" t="s">
        <v>54</v>
      </c>
      <c r="B52" s="4" t="s">
        <v>34</v>
      </c>
      <c r="C52" s="38">
        <v>3</v>
      </c>
    </row>
    <row r="53" spans="1:3" s="3" customFormat="1" ht="12" thickBot="1" x14ac:dyDescent="0.25">
      <c r="A53" s="73"/>
      <c r="B53" s="5" t="s">
        <v>9</v>
      </c>
      <c r="C53" s="28">
        <v>16</v>
      </c>
    </row>
    <row r="54" spans="1:3" s="3" customFormat="1" ht="12" thickBot="1" x14ac:dyDescent="0.25">
      <c r="A54" s="2" t="s">
        <v>46</v>
      </c>
      <c r="C54" s="55"/>
    </row>
    <row r="55" spans="1:3" s="3" customFormat="1" ht="11.25" x14ac:dyDescent="0.2">
      <c r="A55" s="72" t="s">
        <v>76</v>
      </c>
      <c r="B55" s="4" t="s">
        <v>7</v>
      </c>
      <c r="C55" s="38">
        <f>C56*20</f>
        <v>2800</v>
      </c>
    </row>
    <row r="56" spans="1:3" s="3" customFormat="1" ht="12" thickBot="1" x14ac:dyDescent="0.25">
      <c r="A56" s="73"/>
      <c r="B56" s="5" t="s">
        <v>6</v>
      </c>
      <c r="C56" s="28">
        <v>140</v>
      </c>
    </row>
    <row r="57" spans="1:3" s="3" customFormat="1" ht="11.25" x14ac:dyDescent="0.2">
      <c r="A57" s="72" t="s">
        <v>47</v>
      </c>
      <c r="B57" s="4" t="s">
        <v>7</v>
      </c>
      <c r="C57" s="38">
        <f>C58*20</f>
        <v>2940</v>
      </c>
    </row>
    <row r="58" spans="1:3" s="3" customFormat="1" ht="12" thickBot="1" x14ac:dyDescent="0.25">
      <c r="A58" s="73"/>
      <c r="B58" s="5" t="s">
        <v>6</v>
      </c>
      <c r="C58" s="28">
        <v>147</v>
      </c>
    </row>
    <row r="59" spans="1:3" s="3" customFormat="1" ht="12" thickBot="1" x14ac:dyDescent="0.25">
      <c r="A59" s="2" t="s">
        <v>12</v>
      </c>
      <c r="C59" s="55"/>
    </row>
    <row r="60" spans="1:3" s="3" customFormat="1" ht="11.25" x14ac:dyDescent="0.2">
      <c r="A60" s="74" t="s">
        <v>1</v>
      </c>
      <c r="B60" s="4" t="s">
        <v>2</v>
      </c>
      <c r="C60" s="56" t="s">
        <v>4</v>
      </c>
    </row>
    <row r="61" spans="1:3" s="3" customFormat="1" ht="12" thickBot="1" x14ac:dyDescent="0.25">
      <c r="A61" s="75"/>
      <c r="B61" s="5" t="s">
        <v>3</v>
      </c>
      <c r="C61" s="57" t="s">
        <v>5</v>
      </c>
    </row>
    <row r="62" spans="1:3" s="3" customFormat="1" ht="11.25" x14ac:dyDescent="0.2">
      <c r="A62" s="72" t="s">
        <v>48</v>
      </c>
      <c r="B62" s="4" t="s">
        <v>11</v>
      </c>
      <c r="C62" s="38">
        <f>C63*25</f>
        <v>3750</v>
      </c>
    </row>
    <row r="63" spans="1:3" s="3" customFormat="1" ht="12" thickBot="1" x14ac:dyDescent="0.25">
      <c r="A63" s="73"/>
      <c r="B63" s="5" t="s">
        <v>6</v>
      </c>
      <c r="C63" s="28">
        <v>150</v>
      </c>
    </row>
    <row r="64" spans="1:3" s="3" customFormat="1" ht="12" thickBot="1" x14ac:dyDescent="0.25">
      <c r="A64" s="2" t="s">
        <v>13</v>
      </c>
      <c r="C64" s="55"/>
    </row>
    <row r="65" spans="1:3" s="3" customFormat="1" ht="11.25" x14ac:dyDescent="0.2">
      <c r="A65" s="74" t="s">
        <v>1</v>
      </c>
      <c r="B65" s="4" t="s">
        <v>2</v>
      </c>
      <c r="C65" s="56" t="s">
        <v>4</v>
      </c>
    </row>
    <row r="66" spans="1:3" s="3" customFormat="1" ht="12" thickBot="1" x14ac:dyDescent="0.25">
      <c r="A66" s="75"/>
      <c r="B66" s="5" t="s">
        <v>3</v>
      </c>
      <c r="C66" s="57" t="s">
        <v>5</v>
      </c>
    </row>
    <row r="67" spans="1:3" s="3" customFormat="1" ht="11.25" x14ac:dyDescent="0.2">
      <c r="A67" s="72" t="s">
        <v>42</v>
      </c>
      <c r="B67" s="4" t="s">
        <v>7</v>
      </c>
      <c r="C67" s="38">
        <f>C68*1</f>
        <v>550</v>
      </c>
    </row>
    <row r="68" spans="1:3" s="3" customFormat="1" ht="12" thickBot="1" x14ac:dyDescent="0.25">
      <c r="A68" s="73"/>
      <c r="B68" s="5" t="s">
        <v>6</v>
      </c>
      <c r="C68" s="28">
        <v>550</v>
      </c>
    </row>
    <row r="69" spans="1:3" s="3" customFormat="1" ht="12" thickBot="1" x14ac:dyDescent="0.25">
      <c r="A69" s="2" t="s">
        <v>14</v>
      </c>
      <c r="C69" s="55"/>
    </row>
    <row r="70" spans="1:3" s="3" customFormat="1" ht="11.25" x14ac:dyDescent="0.2">
      <c r="A70" s="74" t="s">
        <v>1</v>
      </c>
      <c r="B70" s="4" t="s">
        <v>2</v>
      </c>
      <c r="C70" s="56" t="s">
        <v>4</v>
      </c>
    </row>
    <row r="71" spans="1:3" s="3" customFormat="1" ht="12" thickBot="1" x14ac:dyDescent="0.25">
      <c r="A71" s="75"/>
      <c r="B71" s="5" t="s">
        <v>3</v>
      </c>
      <c r="C71" s="57" t="s">
        <v>5</v>
      </c>
    </row>
    <row r="72" spans="1:3" s="3" customFormat="1" ht="11.25" x14ac:dyDescent="0.2">
      <c r="A72" s="72" t="s">
        <v>60</v>
      </c>
      <c r="B72" s="4" t="s">
        <v>7</v>
      </c>
      <c r="C72" s="38"/>
    </row>
    <row r="73" spans="1:3" s="3" customFormat="1" ht="12" thickBot="1" x14ac:dyDescent="0.25">
      <c r="A73" s="73"/>
      <c r="B73" s="5" t="s">
        <v>9</v>
      </c>
      <c r="C73" s="28"/>
    </row>
    <row r="74" spans="1:3" s="3" customFormat="1" ht="11.25" x14ac:dyDescent="0.2">
      <c r="A74" s="72" t="s">
        <v>35</v>
      </c>
      <c r="B74" s="4" t="s">
        <v>7</v>
      </c>
      <c r="C74" s="38">
        <f>C75*20</f>
        <v>7200</v>
      </c>
    </row>
    <row r="75" spans="1:3" s="3" customFormat="1" ht="12" thickBot="1" x14ac:dyDescent="0.25">
      <c r="A75" s="73"/>
      <c r="B75" s="5" t="s">
        <v>9</v>
      </c>
      <c r="C75" s="28">
        <v>360</v>
      </c>
    </row>
    <row r="76" spans="1:3" s="3" customFormat="1" ht="12" thickBot="1" x14ac:dyDescent="0.25">
      <c r="A76" s="23"/>
      <c r="B76" s="20" t="s">
        <v>15</v>
      </c>
      <c r="C76" s="60"/>
    </row>
    <row r="77" spans="1:3" s="3" customFormat="1" ht="12" thickBot="1" x14ac:dyDescent="0.25">
      <c r="A77" s="21"/>
      <c r="B77" s="22"/>
      <c r="C77" s="61"/>
    </row>
    <row r="78" spans="1:3" s="3" customFormat="1" ht="12" thickBot="1" x14ac:dyDescent="0.25">
      <c r="A78" s="2"/>
      <c r="C78" s="55"/>
    </row>
    <row r="79" spans="1:3" s="3" customFormat="1" ht="11.25" x14ac:dyDescent="0.2">
      <c r="A79" s="74" t="s">
        <v>1</v>
      </c>
      <c r="B79" s="4" t="s">
        <v>2</v>
      </c>
      <c r="C79" s="56" t="s">
        <v>4</v>
      </c>
    </row>
    <row r="80" spans="1:3" s="3" customFormat="1" ht="12" thickBot="1" x14ac:dyDescent="0.25">
      <c r="A80" s="75"/>
      <c r="B80" s="5" t="s">
        <v>3</v>
      </c>
      <c r="C80" s="57" t="s">
        <v>5</v>
      </c>
    </row>
    <row r="81" spans="1:3" s="3" customFormat="1" ht="11.25" x14ac:dyDescent="0.2">
      <c r="A81" s="72" t="s">
        <v>16</v>
      </c>
      <c r="B81" s="4" t="s">
        <v>11</v>
      </c>
      <c r="C81" s="38"/>
    </row>
    <row r="82" spans="1:3" s="3" customFormat="1" ht="12" thickBot="1" x14ac:dyDescent="0.25">
      <c r="A82" s="73"/>
      <c r="B82" s="5" t="s">
        <v>6</v>
      </c>
      <c r="C82" s="28">
        <v>400</v>
      </c>
    </row>
    <row r="83" spans="1:3" s="3" customFormat="1" ht="12" thickBot="1" x14ac:dyDescent="0.25">
      <c r="A83" s="2" t="s">
        <v>17</v>
      </c>
      <c r="C83" s="55"/>
    </row>
    <row r="84" spans="1:3" s="3" customFormat="1" ht="11.25" x14ac:dyDescent="0.2">
      <c r="A84" s="74" t="s">
        <v>1</v>
      </c>
      <c r="B84" s="4" t="s">
        <v>2</v>
      </c>
      <c r="C84" s="56" t="s">
        <v>4</v>
      </c>
    </row>
    <row r="85" spans="1:3" s="3" customFormat="1" ht="12" thickBot="1" x14ac:dyDescent="0.25">
      <c r="A85" s="75"/>
      <c r="B85" s="5" t="s">
        <v>3</v>
      </c>
      <c r="C85" s="57" t="s">
        <v>5</v>
      </c>
    </row>
    <row r="86" spans="1:3" s="3" customFormat="1" ht="11.25" x14ac:dyDescent="0.2">
      <c r="A86" s="72" t="s">
        <v>18</v>
      </c>
      <c r="B86" s="4" t="s">
        <v>11</v>
      </c>
      <c r="C86" s="38">
        <f>C87*50</f>
        <v>1800</v>
      </c>
    </row>
    <row r="87" spans="1:3" s="3" customFormat="1" ht="12" thickBot="1" x14ac:dyDescent="0.25">
      <c r="A87" s="73"/>
      <c r="B87" s="5" t="s">
        <v>6</v>
      </c>
      <c r="C87" s="28">
        <v>36</v>
      </c>
    </row>
    <row r="88" spans="1:3" s="3" customFormat="1" ht="11.25" x14ac:dyDescent="0.2">
      <c r="A88" s="72" t="s">
        <v>19</v>
      </c>
      <c r="B88" s="4" t="s">
        <v>11</v>
      </c>
      <c r="C88" s="38">
        <f>50*C89</f>
        <v>1500</v>
      </c>
    </row>
    <row r="89" spans="1:3" s="3" customFormat="1" ht="12" thickBot="1" x14ac:dyDescent="0.25">
      <c r="A89" s="73"/>
      <c r="B89" s="5" t="s">
        <v>6</v>
      </c>
      <c r="C89" s="28">
        <v>30</v>
      </c>
    </row>
    <row r="90" spans="1:3" s="3" customFormat="1" ht="11.25" x14ac:dyDescent="0.2">
      <c r="A90" s="72" t="s">
        <v>52</v>
      </c>
      <c r="B90" s="4" t="s">
        <v>11</v>
      </c>
      <c r="C90" s="38">
        <f>C91*35</f>
        <v>1050</v>
      </c>
    </row>
    <row r="91" spans="1:3" s="3" customFormat="1" ht="12" thickBot="1" x14ac:dyDescent="0.25">
      <c r="A91" s="73"/>
      <c r="B91" s="5" t="s">
        <v>6</v>
      </c>
      <c r="C91" s="28">
        <v>30</v>
      </c>
    </row>
    <row r="92" spans="1:3" s="3" customFormat="1" ht="11.25" x14ac:dyDescent="0.2">
      <c r="A92" s="72" t="s">
        <v>20</v>
      </c>
      <c r="B92" s="4" t="s">
        <v>11</v>
      </c>
      <c r="C92" s="38">
        <f>C93*50</f>
        <v>1300</v>
      </c>
    </row>
    <row r="93" spans="1:3" s="3" customFormat="1" ht="12" thickBot="1" x14ac:dyDescent="0.25">
      <c r="A93" s="73"/>
      <c r="B93" s="5" t="s">
        <v>6</v>
      </c>
      <c r="C93" s="28">
        <v>26</v>
      </c>
    </row>
    <row r="94" spans="1:3" s="3" customFormat="1" ht="11.25" x14ac:dyDescent="0.2">
      <c r="A94" s="72" t="s">
        <v>21</v>
      </c>
      <c r="B94" s="4" t="s">
        <v>11</v>
      </c>
      <c r="C94" s="38">
        <f>25*C95</f>
        <v>1300</v>
      </c>
    </row>
    <row r="95" spans="1:3" s="3" customFormat="1" ht="12" thickBot="1" x14ac:dyDescent="0.25">
      <c r="A95" s="73"/>
      <c r="B95" s="5" t="s">
        <v>6</v>
      </c>
      <c r="C95" s="28">
        <v>52</v>
      </c>
    </row>
    <row r="96" spans="1:3" s="3" customFormat="1" ht="11.25" x14ac:dyDescent="0.2">
      <c r="A96" s="72" t="s">
        <v>49</v>
      </c>
      <c r="B96" s="4" t="s">
        <v>11</v>
      </c>
      <c r="C96" s="38">
        <f>25*C97</f>
        <v>1300</v>
      </c>
    </row>
    <row r="97" spans="1:3" s="3" customFormat="1" ht="12" thickBot="1" x14ac:dyDescent="0.25">
      <c r="A97" s="73"/>
      <c r="B97" s="5" t="s">
        <v>6</v>
      </c>
      <c r="C97" s="28">
        <v>52</v>
      </c>
    </row>
    <row r="98" spans="1:3" s="3" customFormat="1" ht="11.25" x14ac:dyDescent="0.2">
      <c r="A98" s="72" t="s">
        <v>22</v>
      </c>
      <c r="B98" s="4" t="s">
        <v>11</v>
      </c>
      <c r="C98" s="38">
        <f>C99*50</f>
        <v>1200</v>
      </c>
    </row>
    <row r="99" spans="1:3" s="3" customFormat="1" ht="12" thickBot="1" x14ac:dyDescent="0.25">
      <c r="A99" s="73"/>
      <c r="B99" s="5" t="s">
        <v>6</v>
      </c>
      <c r="C99" s="28">
        <v>24</v>
      </c>
    </row>
    <row r="100" spans="1:3" s="3" customFormat="1" ht="11.25" x14ac:dyDescent="0.2">
      <c r="A100" s="72" t="s">
        <v>23</v>
      </c>
      <c r="B100" s="4" t="s">
        <v>11</v>
      </c>
      <c r="C100" s="38">
        <v>4100</v>
      </c>
    </row>
    <row r="101" spans="1:3" s="3" customFormat="1" ht="12" thickBot="1" x14ac:dyDescent="0.25">
      <c r="A101" s="73"/>
      <c r="B101" s="5" t="s">
        <v>6</v>
      </c>
      <c r="C101" s="28">
        <v>85</v>
      </c>
    </row>
    <row r="102" spans="1:3" s="3" customFormat="1" ht="11.25" x14ac:dyDescent="0.2">
      <c r="A102" s="72" t="s">
        <v>85</v>
      </c>
      <c r="B102" s="4" t="s">
        <v>34</v>
      </c>
      <c r="C102" s="38">
        <v>1700</v>
      </c>
    </row>
    <row r="103" spans="1:3" s="3" customFormat="1" ht="11.25" x14ac:dyDescent="0.2">
      <c r="A103" s="76"/>
      <c r="B103" s="13" t="s">
        <v>84</v>
      </c>
      <c r="C103" s="31">
        <v>85</v>
      </c>
    </row>
    <row r="104" spans="1:3" s="3" customFormat="1" ht="11.25" x14ac:dyDescent="0.2">
      <c r="A104" s="18" t="s">
        <v>73</v>
      </c>
      <c r="B104" s="13" t="s">
        <v>11</v>
      </c>
      <c r="C104" s="62">
        <f>C107*50</f>
        <v>1950</v>
      </c>
    </row>
    <row r="105" spans="1:3" s="3" customFormat="1" ht="11.25" x14ac:dyDescent="0.2">
      <c r="A105" s="18"/>
      <c r="B105" s="41"/>
      <c r="C105" s="63">
        <v>46</v>
      </c>
    </row>
    <row r="106" spans="1:3" s="3" customFormat="1" ht="11.25" x14ac:dyDescent="0.2">
      <c r="A106" s="18" t="s">
        <v>89</v>
      </c>
      <c r="B106" s="41"/>
      <c r="C106" s="63">
        <v>975</v>
      </c>
    </row>
    <row r="107" spans="1:3" s="3" customFormat="1" ht="15" customHeight="1" thickBot="1" x14ac:dyDescent="0.25">
      <c r="A107" s="17" t="s">
        <v>90</v>
      </c>
      <c r="B107" s="19" t="s">
        <v>6</v>
      </c>
      <c r="C107" s="64">
        <v>39</v>
      </c>
    </row>
    <row r="108" spans="1:3" s="3" customFormat="1" ht="15" customHeight="1" x14ac:dyDescent="0.2">
      <c r="A108" s="6"/>
      <c r="B108" s="7"/>
      <c r="C108" s="59"/>
    </row>
    <row r="109" spans="1:3" s="3" customFormat="1" ht="12" thickBot="1" x14ac:dyDescent="0.25">
      <c r="A109" s="2" t="s">
        <v>24</v>
      </c>
      <c r="C109" s="55"/>
    </row>
    <row r="110" spans="1:3" s="3" customFormat="1" ht="11.25" x14ac:dyDescent="0.2">
      <c r="A110" s="74" t="s">
        <v>1</v>
      </c>
      <c r="B110" s="4" t="s">
        <v>2</v>
      </c>
      <c r="C110" s="56" t="s">
        <v>4</v>
      </c>
    </row>
    <row r="111" spans="1:3" s="3" customFormat="1" ht="12" thickBot="1" x14ac:dyDescent="0.25">
      <c r="A111" s="75"/>
      <c r="B111" s="5" t="s">
        <v>3</v>
      </c>
      <c r="C111" s="57" t="s">
        <v>5</v>
      </c>
    </row>
    <row r="112" spans="1:3" s="3" customFormat="1" ht="11.25" x14ac:dyDescent="0.2">
      <c r="A112" s="72" t="s">
        <v>97</v>
      </c>
      <c r="B112" s="4" t="s">
        <v>11</v>
      </c>
      <c r="C112" s="38">
        <f>30*C113</f>
        <v>345</v>
      </c>
    </row>
    <row r="113" spans="1:3" s="3" customFormat="1" ht="12" thickBot="1" x14ac:dyDescent="0.25">
      <c r="A113" s="73"/>
      <c r="B113" s="5" t="s">
        <v>6</v>
      </c>
      <c r="C113" s="28">
        <v>11.5</v>
      </c>
    </row>
    <row r="114" spans="1:3" s="3" customFormat="1" ht="11.25" x14ac:dyDescent="0.2">
      <c r="A114" s="2" t="s">
        <v>25</v>
      </c>
      <c r="C114" s="55"/>
    </row>
    <row r="115" spans="1:3" s="3" customFormat="1" ht="11.25" x14ac:dyDescent="0.2">
      <c r="A115" s="2"/>
      <c r="C115" s="55"/>
    </row>
    <row r="116" spans="1:3" s="3" customFormat="1" ht="12" thickBot="1" x14ac:dyDescent="0.25">
      <c r="A116" s="9"/>
      <c r="B116" s="5" t="s">
        <v>3</v>
      </c>
      <c r="C116" s="57" t="s">
        <v>5</v>
      </c>
    </row>
    <row r="117" spans="1:3" s="3" customFormat="1" ht="11.25" x14ac:dyDescent="0.2">
      <c r="A117" s="72" t="s">
        <v>45</v>
      </c>
      <c r="B117" s="4" t="s">
        <v>11</v>
      </c>
      <c r="C117" s="38">
        <f>C118*25</f>
        <v>12250</v>
      </c>
    </row>
    <row r="118" spans="1:3" s="3" customFormat="1" ht="12" thickBot="1" x14ac:dyDescent="0.25">
      <c r="A118" s="76"/>
      <c r="B118" s="13" t="s">
        <v>6</v>
      </c>
      <c r="C118" s="31">
        <v>490</v>
      </c>
    </row>
    <row r="119" spans="1:3" s="3" customFormat="1" ht="11.25" x14ac:dyDescent="0.2">
      <c r="A119" s="10" t="s">
        <v>72</v>
      </c>
      <c r="B119" s="14" t="s">
        <v>7</v>
      </c>
      <c r="C119" s="38">
        <v>2100</v>
      </c>
    </row>
    <row r="120" spans="1:3" s="3" customFormat="1" ht="12" thickBot="1" x14ac:dyDescent="0.25">
      <c r="A120" s="11"/>
      <c r="B120" s="12" t="s">
        <v>6</v>
      </c>
      <c r="C120" s="28">
        <v>200</v>
      </c>
    </row>
    <row r="121" spans="1:3" s="3" customFormat="1" ht="12" thickBot="1" x14ac:dyDescent="0.25">
      <c r="A121" s="2" t="s">
        <v>59</v>
      </c>
      <c r="C121" s="55"/>
    </row>
    <row r="122" spans="1:3" s="3" customFormat="1" ht="11.25" x14ac:dyDescent="0.2">
      <c r="A122" s="74" t="s">
        <v>1</v>
      </c>
      <c r="B122" s="4" t="s">
        <v>2</v>
      </c>
      <c r="C122" s="56" t="s">
        <v>4</v>
      </c>
    </row>
    <row r="123" spans="1:3" s="3" customFormat="1" ht="12" thickBot="1" x14ac:dyDescent="0.25">
      <c r="A123" s="75"/>
      <c r="B123" s="5" t="s">
        <v>3</v>
      </c>
      <c r="C123" s="57" t="s">
        <v>5</v>
      </c>
    </row>
    <row r="124" spans="1:3" s="3" customFormat="1" ht="11.25" x14ac:dyDescent="0.2">
      <c r="A124" s="72" t="s">
        <v>36</v>
      </c>
      <c r="B124" s="4" t="s">
        <v>26</v>
      </c>
      <c r="C124" s="38">
        <f>30*C125</f>
        <v>1800</v>
      </c>
    </row>
    <row r="125" spans="1:3" s="3" customFormat="1" ht="12" thickBot="1" x14ac:dyDescent="0.25">
      <c r="A125" s="73"/>
      <c r="B125" s="5" t="s">
        <v>6</v>
      </c>
      <c r="C125" s="28">
        <v>60</v>
      </c>
    </row>
    <row r="126" spans="1:3" s="3" customFormat="1" ht="11.25" x14ac:dyDescent="0.2">
      <c r="A126" s="72" t="s">
        <v>37</v>
      </c>
      <c r="B126" s="4" t="s">
        <v>11</v>
      </c>
      <c r="C126" s="38">
        <f>30*C127</f>
        <v>1800</v>
      </c>
    </row>
    <row r="127" spans="1:3" s="3" customFormat="1" ht="12" thickBot="1" x14ac:dyDescent="0.25">
      <c r="A127" s="73"/>
      <c r="B127" s="5" t="s">
        <v>6</v>
      </c>
      <c r="C127" s="28">
        <v>60</v>
      </c>
    </row>
    <row r="128" spans="1:3" s="3" customFormat="1" ht="11.25" x14ac:dyDescent="0.2">
      <c r="A128" s="72" t="s">
        <v>38</v>
      </c>
      <c r="B128" s="4" t="s">
        <v>26</v>
      </c>
      <c r="C128" s="38">
        <f>30*C129</f>
        <v>1800</v>
      </c>
    </row>
    <row r="129" spans="1:3" s="3" customFormat="1" ht="12" thickBot="1" x14ac:dyDescent="0.25">
      <c r="A129" s="73"/>
      <c r="B129" s="5" t="s">
        <v>6</v>
      </c>
      <c r="C129" s="28">
        <v>60</v>
      </c>
    </row>
    <row r="130" spans="1:3" s="3" customFormat="1" ht="11.25" x14ac:dyDescent="0.2">
      <c r="A130" s="72" t="s">
        <v>39</v>
      </c>
      <c r="B130" s="4" t="s">
        <v>26</v>
      </c>
      <c r="C130" s="38">
        <f>30*C131</f>
        <v>1800</v>
      </c>
    </row>
    <row r="131" spans="1:3" s="3" customFormat="1" ht="12" thickBot="1" x14ac:dyDescent="0.25">
      <c r="A131" s="73"/>
      <c r="B131" s="5" t="s">
        <v>6</v>
      </c>
      <c r="C131" s="28">
        <v>60</v>
      </c>
    </row>
    <row r="132" spans="1:3" s="3" customFormat="1" ht="11.25" x14ac:dyDescent="0.2">
      <c r="A132" s="72" t="s">
        <v>40</v>
      </c>
      <c r="B132" s="4" t="s">
        <v>26</v>
      </c>
      <c r="C132" s="38">
        <f>30*C133</f>
        <v>1800</v>
      </c>
    </row>
    <row r="133" spans="1:3" s="3" customFormat="1" ht="12" thickBot="1" x14ac:dyDescent="0.25">
      <c r="A133" s="73"/>
      <c r="B133" s="5" t="s">
        <v>6</v>
      </c>
      <c r="C133" s="28">
        <v>60</v>
      </c>
    </row>
    <row r="134" spans="1:3" s="3" customFormat="1" ht="11.25" x14ac:dyDescent="0.2">
      <c r="A134" s="72" t="s">
        <v>41</v>
      </c>
      <c r="B134" s="4" t="s">
        <v>26</v>
      </c>
      <c r="C134" s="38">
        <f>30*C135</f>
        <v>1800</v>
      </c>
    </row>
    <row r="135" spans="1:3" s="3" customFormat="1" ht="12" thickBot="1" x14ac:dyDescent="0.25">
      <c r="A135" s="73"/>
      <c r="B135" s="5" t="s">
        <v>6</v>
      </c>
      <c r="C135" s="28">
        <v>60</v>
      </c>
    </row>
    <row r="136" spans="1:3" s="3" customFormat="1" ht="11.25" x14ac:dyDescent="0.2">
      <c r="A136" s="72" t="s">
        <v>80</v>
      </c>
      <c r="B136" s="4" t="s">
        <v>26</v>
      </c>
      <c r="C136" s="38">
        <f>30*C137</f>
        <v>1800</v>
      </c>
    </row>
    <row r="137" spans="1:3" s="3" customFormat="1" ht="11.25" x14ac:dyDescent="0.2">
      <c r="A137" s="76"/>
      <c r="B137" s="13" t="s">
        <v>6</v>
      </c>
      <c r="C137" s="31">
        <v>60</v>
      </c>
    </row>
    <row r="138" spans="1:3" s="3" customFormat="1" ht="11.25" x14ac:dyDescent="0.2">
      <c r="A138" s="43" t="s">
        <v>91</v>
      </c>
      <c r="B138" s="16"/>
      <c r="C138" s="58">
        <v>2125</v>
      </c>
    </row>
    <row r="139" spans="1:3" s="3" customFormat="1" ht="11.25" x14ac:dyDescent="0.2">
      <c r="A139" s="44" t="s">
        <v>92</v>
      </c>
      <c r="B139" s="16" t="s">
        <v>6</v>
      </c>
      <c r="C139" s="58">
        <v>170</v>
      </c>
    </row>
    <row r="140" spans="1:3" s="3" customFormat="1" ht="11.25" x14ac:dyDescent="0.2">
      <c r="A140" s="45" t="s">
        <v>28</v>
      </c>
      <c r="B140" s="46"/>
      <c r="C140" s="65" t="s">
        <v>86</v>
      </c>
    </row>
    <row r="141" spans="1:3" s="3" customFormat="1" ht="11.25" x14ac:dyDescent="0.2">
      <c r="A141" s="77" t="s">
        <v>1</v>
      </c>
      <c r="B141" s="42" t="s">
        <v>2</v>
      </c>
      <c r="C141" s="66" t="s">
        <v>4</v>
      </c>
    </row>
    <row r="142" spans="1:3" s="3" customFormat="1" ht="12" thickBot="1" x14ac:dyDescent="0.25">
      <c r="A142" s="75"/>
      <c r="B142" s="5" t="s">
        <v>3</v>
      </c>
      <c r="C142" s="57" t="s">
        <v>5</v>
      </c>
    </row>
    <row r="143" spans="1:3" s="3" customFormat="1" ht="11.25" x14ac:dyDescent="0.2">
      <c r="A143" s="72" t="s">
        <v>51</v>
      </c>
      <c r="B143" s="4" t="s">
        <v>26</v>
      </c>
      <c r="C143" s="38">
        <f>C144*30</f>
        <v>2490</v>
      </c>
    </row>
    <row r="144" spans="1:3" s="3" customFormat="1" ht="12" thickBot="1" x14ac:dyDescent="0.25">
      <c r="A144" s="73"/>
      <c r="B144" s="5" t="s">
        <v>6</v>
      </c>
      <c r="C144" s="28">
        <v>83</v>
      </c>
    </row>
    <row r="145" spans="1:3" s="3" customFormat="1" ht="11.25" x14ac:dyDescent="0.2">
      <c r="A145" s="72" t="s">
        <v>57</v>
      </c>
      <c r="B145" s="4" t="s">
        <v>7</v>
      </c>
      <c r="C145" s="38">
        <f>C146*20</f>
        <v>1960</v>
      </c>
    </row>
    <row r="146" spans="1:3" s="3" customFormat="1" ht="12" thickBot="1" x14ac:dyDescent="0.25">
      <c r="A146" s="73"/>
      <c r="B146" s="5" t="s">
        <v>6</v>
      </c>
      <c r="C146" s="28">
        <v>98</v>
      </c>
    </row>
    <row r="147" spans="1:3" s="3" customFormat="1" ht="12" thickBot="1" x14ac:dyDescent="0.25">
      <c r="A147" s="2" t="s">
        <v>30</v>
      </c>
      <c r="C147" s="55"/>
    </row>
    <row r="148" spans="1:3" s="3" customFormat="1" ht="11.25" x14ac:dyDescent="0.2">
      <c r="A148" s="74" t="s">
        <v>1</v>
      </c>
      <c r="B148" s="4" t="s">
        <v>2</v>
      </c>
      <c r="C148" s="56" t="s">
        <v>4</v>
      </c>
    </row>
    <row r="149" spans="1:3" s="3" customFormat="1" ht="12" thickBot="1" x14ac:dyDescent="0.25">
      <c r="A149" s="75"/>
      <c r="B149" s="5" t="s">
        <v>3</v>
      </c>
      <c r="C149" s="57" t="s">
        <v>5</v>
      </c>
    </row>
    <row r="150" spans="1:3" s="3" customFormat="1" ht="11.25" x14ac:dyDescent="0.2">
      <c r="A150" s="72" t="s">
        <v>66</v>
      </c>
      <c r="B150" s="4" t="s">
        <v>7</v>
      </c>
      <c r="C150" s="38">
        <f>10*C151</f>
        <v>1800</v>
      </c>
    </row>
    <row r="151" spans="1:3" s="3" customFormat="1" ht="12" thickBot="1" x14ac:dyDescent="0.25">
      <c r="A151" s="73"/>
      <c r="B151" s="5" t="s">
        <v>6</v>
      </c>
      <c r="C151" s="28">
        <v>180</v>
      </c>
    </row>
    <row r="152" spans="1:3" s="3" customFormat="1" ht="11.25" x14ac:dyDescent="0.2">
      <c r="A152" s="72" t="s">
        <v>67</v>
      </c>
      <c r="B152" s="4" t="s">
        <v>7</v>
      </c>
      <c r="C152" s="38"/>
    </row>
    <row r="153" spans="1:3" s="3" customFormat="1" ht="12" thickBot="1" x14ac:dyDescent="0.25">
      <c r="A153" s="73"/>
      <c r="B153" s="5" t="s">
        <v>6</v>
      </c>
      <c r="C153" s="28"/>
    </row>
    <row r="154" spans="1:3" s="3" customFormat="1" ht="11.25" x14ac:dyDescent="0.2">
      <c r="A154" s="72" t="s">
        <v>29</v>
      </c>
      <c r="B154" s="4" t="s">
        <v>7</v>
      </c>
      <c r="C154" s="38"/>
    </row>
    <row r="155" spans="1:3" s="3" customFormat="1" ht="12" thickBot="1" x14ac:dyDescent="0.25">
      <c r="A155" s="73"/>
      <c r="B155" s="5" t="s">
        <v>6</v>
      </c>
      <c r="C155" s="28"/>
    </row>
    <row r="156" spans="1:3" s="3" customFormat="1" ht="11.25" x14ac:dyDescent="0.2">
      <c r="A156" s="72" t="s">
        <v>68</v>
      </c>
      <c r="B156" s="4" t="s">
        <v>7</v>
      </c>
      <c r="C156" s="38">
        <f>25*C157</f>
        <v>3750</v>
      </c>
    </row>
    <row r="157" spans="1:3" s="3" customFormat="1" ht="12" thickBot="1" x14ac:dyDescent="0.25">
      <c r="A157" s="73"/>
      <c r="B157" s="5" t="s">
        <v>6</v>
      </c>
      <c r="C157" s="28">
        <v>150</v>
      </c>
    </row>
    <row r="158" spans="1:3" s="3" customFormat="1" ht="11.25" x14ac:dyDescent="0.2">
      <c r="A158" s="72" t="s">
        <v>69</v>
      </c>
      <c r="B158" s="4" t="s">
        <v>7</v>
      </c>
      <c r="C158" s="38">
        <f>12*C159</f>
        <v>2160</v>
      </c>
    </row>
    <row r="159" spans="1:3" s="3" customFormat="1" ht="12" thickBot="1" x14ac:dyDescent="0.25">
      <c r="A159" s="73"/>
      <c r="B159" s="5" t="s">
        <v>6</v>
      </c>
      <c r="C159" s="28">
        <v>180</v>
      </c>
    </row>
    <row r="160" spans="1:3" s="3" customFormat="1" ht="11.25" x14ac:dyDescent="0.2">
      <c r="A160" s="72" t="s">
        <v>43</v>
      </c>
      <c r="B160" s="4" t="s">
        <v>11</v>
      </c>
      <c r="C160" s="38">
        <f>C161*25</f>
        <v>4500</v>
      </c>
    </row>
    <row r="161" spans="1:5" s="3" customFormat="1" ht="12" thickBot="1" x14ac:dyDescent="0.25">
      <c r="A161" s="73"/>
      <c r="B161" s="5" t="s">
        <v>6</v>
      </c>
      <c r="C161" s="28">
        <v>180</v>
      </c>
    </row>
    <row r="162" spans="1:5" s="3" customFormat="1" ht="12" thickBot="1" x14ac:dyDescent="0.25">
      <c r="A162" s="2" t="s">
        <v>61</v>
      </c>
      <c r="C162" s="55"/>
    </row>
    <row r="163" spans="1:5" s="3" customFormat="1" ht="11.25" x14ac:dyDescent="0.2">
      <c r="A163" s="74" t="s">
        <v>1</v>
      </c>
      <c r="B163" s="4" t="s">
        <v>2</v>
      </c>
      <c r="C163" s="56" t="s">
        <v>4</v>
      </c>
    </row>
    <row r="164" spans="1:5" s="3" customFormat="1" ht="12" thickBot="1" x14ac:dyDescent="0.25">
      <c r="A164" s="75"/>
      <c r="B164" s="5" t="s">
        <v>3</v>
      </c>
      <c r="C164" s="57" t="s">
        <v>5</v>
      </c>
    </row>
    <row r="165" spans="1:5" s="3" customFormat="1" ht="11.25" x14ac:dyDescent="0.2">
      <c r="A165" s="72" t="s">
        <v>62</v>
      </c>
      <c r="B165" s="4" t="s">
        <v>7</v>
      </c>
      <c r="C165" s="38">
        <f>25*C166</f>
        <v>7500</v>
      </c>
    </row>
    <row r="166" spans="1:5" s="3" customFormat="1" ht="12" thickBot="1" x14ac:dyDescent="0.25">
      <c r="A166" s="76"/>
      <c r="B166" s="13" t="s">
        <v>6</v>
      </c>
      <c r="C166" s="31">
        <v>300</v>
      </c>
    </row>
    <row r="167" spans="1:5" x14ac:dyDescent="0.2">
      <c r="A167" s="49" t="s">
        <v>70</v>
      </c>
      <c r="B167" s="50"/>
      <c r="C167" s="67"/>
    </row>
    <row r="168" spans="1:5" x14ac:dyDescent="0.2">
      <c r="A168" s="51" t="s">
        <v>94</v>
      </c>
      <c r="B168" s="46" t="s">
        <v>11</v>
      </c>
      <c r="C168" s="68">
        <v>5000</v>
      </c>
    </row>
    <row r="169" spans="1:5" ht="13.5" thickBot="1" x14ac:dyDescent="0.25">
      <c r="A169" s="52"/>
      <c r="B169" s="53" t="s">
        <v>6</v>
      </c>
      <c r="C169" s="69">
        <v>250</v>
      </c>
    </row>
    <row r="170" spans="1:5" ht="13.5" thickBot="1" x14ac:dyDescent="0.25">
      <c r="A170" s="76" t="s">
        <v>71</v>
      </c>
      <c r="B170" s="42" t="s">
        <v>11</v>
      </c>
      <c r="C170" s="70">
        <f>20*C171</f>
        <v>3700</v>
      </c>
    </row>
    <row r="171" spans="1:5" ht="13.5" thickBot="1" x14ac:dyDescent="0.25">
      <c r="A171" s="73"/>
      <c r="B171" s="4" t="s">
        <v>6</v>
      </c>
      <c r="C171" s="38">
        <v>185</v>
      </c>
      <c r="E171" s="29"/>
    </row>
    <row r="172" spans="1:5" ht="13.5" thickBot="1" x14ac:dyDescent="0.25">
      <c r="A172" s="24" t="s">
        <v>74</v>
      </c>
      <c r="B172" s="4" t="s">
        <v>11</v>
      </c>
      <c r="C172" s="38">
        <v>1300</v>
      </c>
      <c r="E172" s="29"/>
    </row>
    <row r="173" spans="1:5" ht="13.5" thickBot="1" x14ac:dyDescent="0.25">
      <c r="A173" s="25" t="s">
        <v>75</v>
      </c>
      <c r="B173" s="4" t="s">
        <v>6</v>
      </c>
      <c r="C173" s="38">
        <v>65</v>
      </c>
      <c r="E173" s="8"/>
    </row>
    <row r="174" spans="1:5" x14ac:dyDescent="0.2">
      <c r="A174" s="26" t="s">
        <v>77</v>
      </c>
      <c r="B174" s="4" t="s">
        <v>11</v>
      </c>
      <c r="C174" s="38">
        <v>1125</v>
      </c>
      <c r="E174" s="29"/>
    </row>
    <row r="175" spans="1:5" ht="13.5" thickBot="1" x14ac:dyDescent="0.25">
      <c r="A175" s="27" t="s">
        <v>78</v>
      </c>
      <c r="B175" s="5" t="s">
        <v>6</v>
      </c>
      <c r="C175" s="28">
        <v>45</v>
      </c>
    </row>
    <row r="176" spans="1:5" x14ac:dyDescent="0.2">
      <c r="A176" s="26" t="s">
        <v>13</v>
      </c>
      <c r="B176" s="4"/>
      <c r="C176" s="71"/>
      <c r="E176" s="29"/>
    </row>
    <row r="177" spans="1:5" ht="13.5" thickBot="1" x14ac:dyDescent="0.25">
      <c r="A177" s="30" t="s">
        <v>102</v>
      </c>
      <c r="B177" s="13" t="s">
        <v>6</v>
      </c>
      <c r="C177" s="31">
        <v>550</v>
      </c>
    </row>
    <row r="178" spans="1:5" x14ac:dyDescent="0.2">
      <c r="A178" s="35" t="s">
        <v>81</v>
      </c>
      <c r="B178" s="36" t="s">
        <v>11</v>
      </c>
      <c r="C178" s="37">
        <v>1225</v>
      </c>
    </row>
    <row r="179" spans="1:5" ht="13.5" thickBot="1" x14ac:dyDescent="0.25">
      <c r="A179" s="32" t="s">
        <v>82</v>
      </c>
      <c r="B179" s="33" t="s">
        <v>6</v>
      </c>
      <c r="C179" s="34">
        <v>49</v>
      </c>
    </row>
    <row r="180" spans="1:5" ht="13.5" thickBot="1" x14ac:dyDescent="0.25">
      <c r="A180" s="26" t="s">
        <v>83</v>
      </c>
      <c r="B180" s="4" t="s">
        <v>11</v>
      </c>
      <c r="C180" s="38">
        <v>4100</v>
      </c>
      <c r="E180" s="29"/>
    </row>
    <row r="181" spans="1:5" ht="13.5" thickBot="1" x14ac:dyDescent="0.25">
      <c r="A181" s="27" t="s">
        <v>103</v>
      </c>
      <c r="B181" s="39" t="s">
        <v>6</v>
      </c>
      <c r="C181" s="38">
        <v>82</v>
      </c>
    </row>
    <row r="182" spans="1:5" s="1" customFormat="1" ht="13.5" thickBot="1" x14ac:dyDescent="0.25">
      <c r="A182" s="24" t="s">
        <v>87</v>
      </c>
      <c r="B182" s="40" t="s">
        <v>11</v>
      </c>
      <c r="C182" s="38">
        <v>1725</v>
      </c>
    </row>
    <row r="183" spans="1:5" ht="13.5" thickBot="1" x14ac:dyDescent="0.25">
      <c r="A183" s="32" t="s">
        <v>88</v>
      </c>
      <c r="B183" s="33" t="s">
        <v>6</v>
      </c>
      <c r="C183" s="38">
        <v>115</v>
      </c>
    </row>
    <row r="185" spans="1:5" x14ac:dyDescent="0.2">
      <c r="A185" t="s">
        <v>98</v>
      </c>
    </row>
    <row r="186" spans="1:5" x14ac:dyDescent="0.2">
      <c r="A186" t="s">
        <v>96</v>
      </c>
    </row>
  </sheetData>
  <mergeCells count="66">
    <mergeCell ref="A8:A9"/>
    <mergeCell ref="A122:A123"/>
    <mergeCell ref="A126:A127"/>
    <mergeCell ref="A128:A129"/>
    <mergeCell ref="A130:A131"/>
    <mergeCell ref="A124:A125"/>
    <mergeCell ref="A110:A111"/>
    <mergeCell ref="A41:A42"/>
    <mergeCell ref="A96:A97"/>
    <mergeCell ref="A92:A93"/>
    <mergeCell ref="A21:A22"/>
    <mergeCell ref="A12:A13"/>
    <mergeCell ref="A90:A91"/>
    <mergeCell ref="A17:A18"/>
    <mergeCell ref="A48:A49"/>
    <mergeCell ref="A70:A71"/>
    <mergeCell ref="A88:A89"/>
    <mergeCell ref="A79:A80"/>
    <mergeCell ref="A81:A82"/>
    <mergeCell ref="A84:A85"/>
    <mergeCell ref="A72:A73"/>
    <mergeCell ref="A152:A153"/>
    <mergeCell ref="A154:A155"/>
    <mergeCell ref="A145:A146"/>
    <mergeCell ref="A132:A133"/>
    <mergeCell ref="A143:A144"/>
    <mergeCell ref="A141:A142"/>
    <mergeCell ref="A136:A137"/>
    <mergeCell ref="A14:A15"/>
    <mergeCell ref="A30:A31"/>
    <mergeCell ref="A39:A40"/>
    <mergeCell ref="A26:A27"/>
    <mergeCell ref="A32:A33"/>
    <mergeCell ref="A34:A35"/>
    <mergeCell ref="A23:A24"/>
    <mergeCell ref="A94:A95"/>
    <mergeCell ref="A150:A151"/>
    <mergeCell ref="A67:A68"/>
    <mergeCell ref="A148:A149"/>
    <mergeCell ref="A6:A7"/>
    <mergeCell ref="A55:A56"/>
    <mergeCell ref="A117:A118"/>
    <mergeCell ref="A112:A113"/>
    <mergeCell ref="A100:A101"/>
    <mergeCell ref="A102:A103"/>
    <mergeCell ref="A2:A3"/>
    <mergeCell ref="A4:A5"/>
    <mergeCell ref="A10:A11"/>
    <mergeCell ref="A28:A29"/>
    <mergeCell ref="A19:A20"/>
    <mergeCell ref="A50:A51"/>
    <mergeCell ref="A62:A63"/>
    <mergeCell ref="A65:A66"/>
    <mergeCell ref="A170:A171"/>
    <mergeCell ref="A57:A58"/>
    <mergeCell ref="A60:A61"/>
    <mergeCell ref="A52:A53"/>
    <mergeCell ref="A163:A164"/>
    <mergeCell ref="A165:A166"/>
    <mergeCell ref="A86:A87"/>
    <mergeCell ref="A74:A75"/>
    <mergeCell ref="A98:A99"/>
    <mergeCell ref="A158:A159"/>
    <mergeCell ref="A156:A157"/>
    <mergeCell ref="A134:A135"/>
    <mergeCell ref="A160:A161"/>
  </mergeCells>
  <phoneticPr fontId="2" type="noConversion"/>
  <pageMargins left="0.78740157480314965" right="0.78740157480314965" top="0.53" bottom="0.53" header="0.51" footer="0.5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2018-02-26T08:49:26Z</cp:lastPrinted>
  <dcterms:created xsi:type="dcterms:W3CDTF">2009-04-07T07:34:56Z</dcterms:created>
  <dcterms:modified xsi:type="dcterms:W3CDTF">2018-12-19T07:24:14Z</dcterms:modified>
</cp:coreProperties>
</file>